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 activeTab="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3" l="1"/>
  <c r="F27" i="2"/>
  <c r="F5" i="2"/>
  <c r="F15" i="2"/>
  <c r="F89" i="3"/>
  <c r="F82" i="3"/>
  <c r="F31" i="3"/>
  <c r="F19" i="3"/>
  <c r="F9" i="3"/>
  <c r="E31" i="3"/>
  <c r="E15" i="2"/>
  <c r="E20" i="2"/>
  <c r="E5" i="2"/>
  <c r="E89" i="3"/>
  <c r="E74" i="3"/>
  <c r="E19" i="3"/>
  <c r="E9" i="3"/>
  <c r="D19" i="3"/>
  <c r="D5" i="2"/>
  <c r="D9" i="3" l="1"/>
  <c r="D28" i="3"/>
  <c r="C28" i="3"/>
  <c r="C31" i="3" l="1"/>
  <c r="D31" i="3"/>
  <c r="D15" i="2" l="1"/>
  <c r="D20" i="2"/>
  <c r="D74" i="3"/>
  <c r="D89" i="3"/>
  <c r="D11" i="2" l="1"/>
  <c r="D82" i="3"/>
  <c r="D70" i="3"/>
  <c r="C9" i="3" l="1"/>
  <c r="C70" i="3"/>
  <c r="C74" i="3"/>
  <c r="C82" i="3"/>
  <c r="C89" i="3"/>
</calcChain>
</file>

<file path=xl/sharedStrings.xml><?xml version="1.0" encoding="utf-8"?>
<sst xmlns="http://schemas.openxmlformats.org/spreadsheetml/2006/main" count="166" uniqueCount="120">
  <si>
    <t>OPĆI DIO</t>
  </si>
  <si>
    <t>RAČUNA PRIHODA I RASHODA</t>
  </si>
  <si>
    <t>PRIHODI POSLOVANJA</t>
  </si>
  <si>
    <t>RASHODI POSLOVANJA</t>
  </si>
  <si>
    <t>UKUPNO PRIHODA</t>
  </si>
  <si>
    <t>RASHODI ZA NABAVU NEFINANCIJSKE IMOVINE</t>
  </si>
  <si>
    <t>UKUPNO RASHODA</t>
  </si>
  <si>
    <t>RASPOLOŽIVIH SREDSTAVA IZ PRETHODNIH GODINA</t>
  </si>
  <si>
    <t>GLAVA 0220</t>
  </si>
  <si>
    <t>FUNKCIJA 0911</t>
  </si>
  <si>
    <t>PRIHODI I PRIMICI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</si>
  <si>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</si>
  <si>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</si>
  <si>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</si>
  <si>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</si>
  <si>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</si>
  <si>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</si>
  <si>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</si>
  <si>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</si>
  <si>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</si>
  <si>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</si>
  <si>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UKUPNO</t>
  </si>
  <si>
    <t>RASHODI I IZDACI</t>
  </si>
  <si>
    <t>Rashodi za zaposlene</t>
  </si>
  <si>
    <t>Plaće za zaposlene</t>
  </si>
  <si>
    <t>Materijalni rashodi</t>
  </si>
  <si>
    <t>Stručno usavršavanje zaposlenika</t>
  </si>
  <si>
    <t>Uredski materijal</t>
  </si>
  <si>
    <t>Didaktika</t>
  </si>
  <si>
    <t>Stručna literatura</t>
  </si>
  <si>
    <t>Materijal za ćišćenje I održavanje</t>
  </si>
  <si>
    <t>Materijal za higijenske potrebe njegu</t>
  </si>
  <si>
    <t>Namirnice</t>
  </si>
  <si>
    <t>Sitan inventar</t>
  </si>
  <si>
    <t>Poštarina</t>
  </si>
  <si>
    <t>Usluge tekućeg održavanja</t>
  </si>
  <si>
    <t>Usluge promidžbe</t>
  </si>
  <si>
    <t>Zdravstvene usluge</t>
  </si>
  <si>
    <t>Računovodstvene usluge</t>
  </si>
  <si>
    <t>Računalne usluge</t>
  </si>
  <si>
    <t>Reprezentacija</t>
  </si>
  <si>
    <t>FINANCIJSKI RASHODI</t>
  </si>
  <si>
    <t>Usluge banaka</t>
  </si>
  <si>
    <t>Kamate</t>
  </si>
  <si>
    <t>RASHODI ZA NABAVU DUGOTRAJNE IMOVINE</t>
  </si>
  <si>
    <t>Zaštitna odjeća I obuća</t>
  </si>
  <si>
    <t>AKTIVNOST</t>
  </si>
  <si>
    <t>IZVOR 01</t>
  </si>
  <si>
    <t>IZVOR 03</t>
  </si>
  <si>
    <t>IZVOR 04</t>
  </si>
  <si>
    <t>IZVOR 05</t>
  </si>
  <si>
    <t>DJEČJI VRTIĆ MORSKA VILA NIN</t>
  </si>
  <si>
    <t>Predškolsko obrazovanje</t>
  </si>
  <si>
    <t>POSEBNI DIO</t>
  </si>
  <si>
    <t>Naknade za prijevoz na posao i s posla</t>
  </si>
  <si>
    <t>POMOĆI-PRORAČUN</t>
  </si>
  <si>
    <t>Računala i računalna oprema</t>
  </si>
  <si>
    <t>Didaktika-državni proračun</t>
  </si>
  <si>
    <t>Didaktika-županija</t>
  </si>
  <si>
    <t>Električna energija</t>
  </si>
  <si>
    <t>Energija-grijanje plin</t>
  </si>
  <si>
    <t>Usluge telefona, interneta</t>
  </si>
  <si>
    <t>Uredski namještaj</t>
  </si>
  <si>
    <t>Sufinanciranje cijene uslu- paricipacija</t>
  </si>
  <si>
    <t>Tekuće pomoći iz županijskog proračuna</t>
  </si>
  <si>
    <t>Materijalni rashodi-UKUPNO</t>
  </si>
  <si>
    <t>Namirnice-voće</t>
  </si>
  <si>
    <t>Namirnice-povrće</t>
  </si>
  <si>
    <t>Namirnice-mliječni proizvodi</t>
  </si>
  <si>
    <t>Namirnice-meso</t>
  </si>
  <si>
    <t>Namirnice-pekarski proizvodi</t>
  </si>
  <si>
    <t>Namirnice-riba</t>
  </si>
  <si>
    <t>Namirnice-suhomesnati proizvodi</t>
  </si>
  <si>
    <t>Didaktika-opći</t>
  </si>
  <si>
    <t>Didaktika-likovni materijal</t>
  </si>
  <si>
    <t>1. IZMJENA</t>
  </si>
  <si>
    <t>1.IZMJENA</t>
  </si>
  <si>
    <t>Prihodi iz nadlež proraču za financir rashoda za nab nefin imovine</t>
  </si>
  <si>
    <t>Računalni program</t>
  </si>
  <si>
    <t>PLAN PRORAČUNA 2022.</t>
  </si>
  <si>
    <t>PLAN PRORAČUNA 2022. - USVOJEN</t>
  </si>
  <si>
    <t>PLAN PRORAČUNA 2022.- USVOJEN</t>
  </si>
  <si>
    <t>Nagrade - regres</t>
  </si>
  <si>
    <t>Nagrade - božićnica</t>
  </si>
  <si>
    <t>Nagrade - jubilarna</t>
  </si>
  <si>
    <t>Darovi</t>
  </si>
  <si>
    <t>Doprinosi za obvezno zdravstveno osig.</t>
  </si>
  <si>
    <t>Pos. dopr. posl. za nezapoš.osoba s inv.</t>
  </si>
  <si>
    <t>Ostale naknade troškova zaposlenima</t>
  </si>
  <si>
    <t>Službena putovanja</t>
  </si>
  <si>
    <t>Komunalne usluge</t>
  </si>
  <si>
    <t>Zakupnine i najamnine</t>
  </si>
  <si>
    <t>Ostale usluge</t>
  </si>
  <si>
    <t>Premije osiguranja</t>
  </si>
  <si>
    <t>Ostali nespomenuti rashodi poslovanja</t>
  </si>
  <si>
    <t>Naknade troš. osob. izvan radnog odnosa</t>
  </si>
  <si>
    <t>Uredski materijal i ostali mat. rashodi</t>
  </si>
  <si>
    <t>Ostale namirnice</t>
  </si>
  <si>
    <t>MANJAK IZ PRETHODNIH GODINA</t>
  </si>
  <si>
    <t>VIŠAK PRIHODA POSLOVANJA</t>
  </si>
  <si>
    <t>Višak prihoda poslovanja</t>
  </si>
  <si>
    <t>Građevinski objekti</t>
  </si>
  <si>
    <t>UKUPNO:</t>
  </si>
  <si>
    <t xml:space="preserve">Zdravstvene usluge </t>
  </si>
  <si>
    <t>Ostali prihodi</t>
  </si>
  <si>
    <t>KLASA: 400-02/22-01/02</t>
  </si>
  <si>
    <t>Predsjednica Upravnog vijeća.</t>
  </si>
  <si>
    <t xml:space="preserve">Ines Jakovčević </t>
  </si>
  <si>
    <t>2. IZMJENA</t>
  </si>
  <si>
    <t>INDEKS 2/1</t>
  </si>
  <si>
    <t>INDEKS 3/2</t>
  </si>
  <si>
    <t>3. IZMJENA</t>
  </si>
  <si>
    <t>REPUBLIKA HRVATSKA ZADARSKA ŽUPANIJA                                                                                                                                    DJEČJI VRTIĆ NIN</t>
  </si>
  <si>
    <t>3.IZMJENA FINANCIJSKOG PLANA ZA 2022.</t>
  </si>
  <si>
    <t>3. IZMJENA FINANCIJSKOG PLANA ZA 2022.</t>
  </si>
  <si>
    <t>Kapit. donacije od trg.društ.</t>
  </si>
  <si>
    <t xml:space="preserve">Na temelju članka 16.,17.,18., I 20. Zakona o proračunu Upravno vijeće Dječjeg vrtića Morska Vila Nin, na 5. sjednici održanoj dana  22. prosinca 2022.  donosi          </t>
  </si>
  <si>
    <t>Nin, 22. prosinca 2022. godine</t>
  </si>
  <si>
    <t xml:space="preserve">III. IZMJENE FINANCIJSKOG PLANA ZA 2022. </t>
  </si>
  <si>
    <t>URBROJ: 2198-10-08-02-22-52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</si>
</sst>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3" fillId="0" borderId="1" xfId="0" applyFont="1" applyBorder="1"/>
    <xf numFmtId="0" fontId="12" fillId="0" borderId="4" xfId="0" applyFont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3" fontId="7" fillId="0" borderId="1" xfId="0" applyNumberFormat="1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3" fontId="6" fillId="0" borderId="1" xfId="0" applyNumberFormat="1" applyFont="1" applyBorder="1"/>
    <xf numFmtId="3" fontId="16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6" fillId="2" borderId="1" xfId="0" applyFont="1" applyFill="1" applyBorder="1"/>
    <xf numFmtId="0" fontId="12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/>
    </xf>
    <xf numFmtId="0" fontId="18" fillId="2" borderId="1" xfId="0" applyFont="1" applyFill="1" applyBorder="1"/>
    <xf numFmtId="0" fontId="0" fillId="2" borderId="1" xfId="0" applyFill="1" applyBorder="1" applyAlignment="1">
      <alignment horizontal="left"/>
    </xf>
    <xf numFmtId="0" fontId="18" fillId="0" borderId="1" xfId="0" applyFont="1" applyBorder="1"/>
    <xf numFmtId="0" fontId="16" fillId="3" borderId="1" xfId="0" applyFont="1" applyFill="1" applyBorder="1" applyAlignment="1">
      <alignment horizontal="left"/>
    </xf>
    <xf numFmtId="0" fontId="24" fillId="3" borderId="1" xfId="0" applyFont="1" applyFill="1" applyBorder="1"/>
    <xf numFmtId="0" fontId="20" fillId="4" borderId="1" xfId="0" applyFont="1" applyFill="1" applyBorder="1" applyAlignment="1">
      <alignment horizontal="left"/>
    </xf>
    <xf numFmtId="0" fontId="13" fillId="4" borderId="1" xfId="0" applyFont="1" applyFill="1" applyBorder="1"/>
    <xf numFmtId="0" fontId="7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24" fillId="4" borderId="1" xfId="0" applyFont="1" applyFill="1" applyBorder="1"/>
    <xf numFmtId="3" fontId="0" fillId="4" borderId="1" xfId="0" applyNumberFormat="1" applyFill="1" applyBorder="1"/>
    <xf numFmtId="0" fontId="13" fillId="5" borderId="2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left"/>
    </xf>
    <xf numFmtId="3" fontId="16" fillId="4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20" fillId="0" borderId="1" xfId="0" applyFont="1" applyBorder="1"/>
    <xf numFmtId="0" fontId="4" fillId="0" borderId="1" xfId="0" applyFont="1" applyBorder="1" applyAlignment="1">
      <alignment horizontal="left"/>
    </xf>
    <xf numFmtId="0" fontId="24" fillId="0" borderId="1" xfId="0" applyFont="1" applyBorder="1"/>
    <xf numFmtId="3" fontId="0" fillId="0" borderId="0" xfId="0" applyNumberFormat="1"/>
    <xf numFmtId="0" fontId="0" fillId="0" borderId="2" xfId="0" applyBorder="1"/>
    <xf numFmtId="4" fontId="0" fillId="0" borderId="1" xfId="0" applyNumberFormat="1" applyBorder="1"/>
    <xf numFmtId="4" fontId="16" fillId="0" borderId="1" xfId="0" applyNumberFormat="1" applyFont="1" applyBorder="1"/>
    <xf numFmtId="4" fontId="7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/>
    <xf numFmtId="4" fontId="23" fillId="0" borderId="1" xfId="0" applyNumberFormat="1" applyFont="1" applyBorder="1"/>
    <xf numFmtId="4" fontId="2" fillId="4" borderId="1" xfId="0" applyNumberFormat="1" applyFont="1" applyFill="1" applyBorder="1"/>
    <xf numFmtId="4" fontId="27" fillId="0" borderId="1" xfId="0" applyNumberFormat="1" applyFont="1" applyBorder="1"/>
    <xf numFmtId="4" fontId="7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0" fillId="0" borderId="7" xfId="0" applyBorder="1"/>
    <xf numFmtId="0" fontId="16" fillId="0" borderId="6" xfId="0" applyFont="1" applyBorder="1" applyAlignment="1">
      <alignment horizontal="left"/>
    </xf>
    <xf numFmtId="3" fontId="0" fillId="0" borderId="0" xfId="0" applyNumberFormat="1" applyAlignment="1">
      <alignment horizontal="right"/>
    </xf>
    <xf numFmtId="0" fontId="29" fillId="0" borderId="1" xfId="0" applyFont="1" applyBorder="1"/>
    <xf numFmtId="0" fontId="1" fillId="4" borderId="1" xfId="0" applyFont="1" applyFill="1" applyBorder="1" applyAlignment="1">
      <alignment horizontal="left"/>
    </xf>
    <xf numFmtId="4" fontId="0" fillId="4" borderId="1" xfId="0" applyNumberFormat="1" applyFill="1" applyBorder="1"/>
    <xf numFmtId="0" fontId="13" fillId="0" borderId="8" xfId="0" applyFont="1" applyBorder="1" applyAlignment="1">
      <alignment wrapText="1"/>
    </xf>
    <xf numFmtId="4" fontId="7" fillId="0" borderId="8" xfId="0" applyNumberFormat="1" applyFont="1" applyBorder="1"/>
    <xf numFmtId="0" fontId="0" fillId="2" borderId="1" xfId="0" applyFill="1" applyBorder="1"/>
    <xf numFmtId="0" fontId="14" fillId="2" borderId="1" xfId="0" applyFont="1" applyFill="1" applyBorder="1"/>
    <xf numFmtId="0" fontId="13" fillId="5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6" fillId="4" borderId="1" xfId="0" applyFont="1" applyFill="1" applyBorder="1"/>
    <xf numFmtId="4" fontId="7" fillId="0" borderId="1" xfId="0" applyNumberFormat="1" applyFont="1" applyBorder="1"/>
    <xf numFmtId="4" fontId="0" fillId="0" borderId="1" xfId="0" applyNumberFormat="1" applyBorder="1" applyAlignment="1">
      <alignment wrapText="1"/>
    </xf>
    <xf numFmtId="4" fontId="28" fillId="0" borderId="1" xfId="0" applyNumberFormat="1" applyFont="1" applyBorder="1"/>
    <xf numFmtId="4" fontId="0" fillId="0" borderId="0" xfId="0" applyNumberFormat="1"/>
    <xf numFmtId="4" fontId="7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" fontId="6" fillId="0" borderId="1" xfId="0" applyNumberFormat="1" applyFont="1" applyBorder="1"/>
    <xf numFmtId="4" fontId="16" fillId="2" borderId="0" xfId="0" applyNumberFormat="1" applyFont="1" applyFill="1"/>
    <xf numFmtId="4" fontId="16" fillId="4" borderId="1" xfId="0" applyNumberFormat="1" applyFont="1" applyFill="1" applyBorder="1"/>
    <xf numFmtId="4" fontId="28" fillId="2" borderId="1" xfId="0" applyNumberFormat="1" applyFont="1" applyFill="1" applyBorder="1"/>
    <xf numFmtId="4" fontId="22" fillId="0" borderId="1" xfId="0" applyNumberFormat="1" applyFont="1" applyBorder="1"/>
    <xf numFmtId="4" fontId="7" fillId="0" borderId="1" xfId="0" applyNumberFormat="1" applyFont="1" applyBorder="1" applyAlignment="1">
      <alignment horizontal="center" wrapText="1"/>
    </xf>
    <xf numFmtId="4" fontId="12" fillId="0" borderId="3" xfId="0" applyNumberFormat="1" applyFont="1" applyBorder="1" applyAlignment="1">
      <alignment horizontal="center" wrapText="1"/>
    </xf>
    <xf numFmtId="4" fontId="7" fillId="4" borderId="1" xfId="0" applyNumberFormat="1" applyFont="1" applyFill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4" fontId="22" fillId="4" borderId="1" xfId="0" applyNumberFormat="1" applyFont="1" applyFill="1" applyBorder="1"/>
    <xf numFmtId="4" fontId="22" fillId="2" borderId="1" xfId="0" applyNumberFormat="1" applyFont="1" applyFill="1" applyBorder="1"/>
    <xf numFmtId="4" fontId="25" fillId="0" borderId="1" xfId="0" applyNumberFormat="1" applyFont="1" applyBorder="1"/>
    <xf numFmtId="0" fontId="11" fillId="0" borderId="0" xfId="0" applyFont="1"/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7" fillId="0" borderId="2" xfId="0" applyNumberFormat="1" applyFont="1" applyBorder="1" applyAlignment="1">
      <alignment horizontal="left"/>
    </xf>
    <xf numFmtId="4" fontId="7" fillId="0" borderId="3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A25" sqref="A25"/>
    </sheetView>
  </sheetViews>
  <sheetFormatPr defaultRowHeight="15" x14ac:dyDescent="0.25"/>
  <cols>
    <col min="1" max="1" width="26" bestFit="1" customWidth="1"/>
    <col min="2" max="2" width="21.7109375" customWidth="1"/>
    <col min="3" max="3" width="15" customWidth="1"/>
    <col min="4" max="5" width="14.42578125" customWidth="1"/>
    <col min="6" max="6" width="11" customWidth="1"/>
    <col min="7" max="7" width="11.28515625" customWidth="1"/>
  </cols>
  <sheetData>
    <row r="1" spans="1:7" ht="49.9" customHeight="1" x14ac:dyDescent="0.25">
      <c r="A1" s="106" t="s">
        <v>112</v>
      </c>
      <c r="B1" s="106"/>
      <c r="C1" s="106"/>
      <c r="D1" s="106"/>
      <c r="E1" s="106"/>
      <c r="F1" s="106"/>
    </row>
    <row r="2" spans="1:7" ht="30" customHeight="1" x14ac:dyDescent="0.25">
      <c r="A2" s="107" t="s">
        <v>116</v>
      </c>
      <c r="B2" s="107"/>
      <c r="C2" s="107"/>
      <c r="D2" s="107"/>
      <c r="E2" s="107"/>
      <c r="F2" s="107"/>
    </row>
    <row r="3" spans="1:7" ht="23.25" x14ac:dyDescent="0.35">
      <c r="A3" s="108" t="s">
        <v>118</v>
      </c>
      <c r="B3" s="109"/>
      <c r="C3" s="109"/>
      <c r="D3" s="109"/>
      <c r="E3" s="109"/>
      <c r="F3" s="109"/>
    </row>
    <row r="4" spans="1:7" ht="21" x14ac:dyDescent="0.35">
      <c r="A4" s="110" t="s">
        <v>0</v>
      </c>
      <c r="B4" s="110"/>
      <c r="C4" s="110"/>
      <c r="D4" s="110"/>
      <c r="E4" s="110"/>
      <c r="F4" s="110"/>
    </row>
    <row r="5" spans="1:7" x14ac:dyDescent="0.25">
      <c r="A5" s="111"/>
      <c r="B5" s="111"/>
      <c r="C5" s="111"/>
      <c r="D5" s="111"/>
      <c r="E5" s="111"/>
      <c r="F5" s="111"/>
    </row>
    <row r="7" spans="1:7" x14ac:dyDescent="0.25">
      <c r="A7" t="s">
        <v>8</v>
      </c>
      <c r="B7" t="s">
        <v>51</v>
      </c>
    </row>
    <row r="8" spans="1:7" x14ac:dyDescent="0.25">
      <c r="A8" t="s">
        <v>9</v>
      </c>
      <c r="B8" t="s">
        <v>52</v>
      </c>
    </row>
    <row r="10" spans="1:7" x14ac:dyDescent="0.25">
      <c r="A10" s="6" t="s">
        <v>1</v>
      </c>
      <c r="B10" s="6" t="s">
        <v>79</v>
      </c>
      <c r="C10" s="6" t="s">
        <v>75</v>
      </c>
      <c r="D10" s="6" t="s">
        <v>108</v>
      </c>
      <c r="E10" s="6" t="s">
        <v>111</v>
      </c>
      <c r="F10" s="6" t="s">
        <v>109</v>
      </c>
      <c r="G10" s="6" t="s">
        <v>110</v>
      </c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54" t="s">
        <v>2</v>
      </c>
      <c r="B12" s="62">
        <v>2828400</v>
      </c>
      <c r="C12" s="54">
        <v>2961600</v>
      </c>
      <c r="D12" s="54">
        <v>2987400</v>
      </c>
      <c r="E12" s="54">
        <v>2992400</v>
      </c>
      <c r="F12" s="54">
        <v>100.87</v>
      </c>
      <c r="G12" s="54">
        <v>100</v>
      </c>
    </row>
    <row r="13" spans="1:7" x14ac:dyDescent="0.25">
      <c r="A13" s="80" t="s">
        <v>4</v>
      </c>
      <c r="B13" s="55">
        <v>2828400</v>
      </c>
      <c r="C13" s="55">
        <v>2961600</v>
      </c>
      <c r="D13" s="55">
        <v>2987400</v>
      </c>
      <c r="E13" s="55">
        <v>2992400</v>
      </c>
      <c r="F13" s="55">
        <v>100.87</v>
      </c>
      <c r="G13" s="55">
        <v>100</v>
      </c>
    </row>
    <row r="14" spans="1:7" x14ac:dyDescent="0.25">
      <c r="A14" s="100"/>
      <c r="B14" s="101"/>
      <c r="C14" s="101"/>
      <c r="D14" s="101"/>
      <c r="E14" s="101"/>
      <c r="F14" s="102"/>
      <c r="G14" s="54"/>
    </row>
    <row r="15" spans="1:7" x14ac:dyDescent="0.25">
      <c r="A15" s="54" t="s">
        <v>3</v>
      </c>
      <c r="B15" s="62">
        <v>2808400</v>
      </c>
      <c r="C15" s="54">
        <v>3022600</v>
      </c>
      <c r="D15" s="54">
        <v>3048400</v>
      </c>
      <c r="E15" s="54">
        <v>3053400</v>
      </c>
      <c r="F15" s="54">
        <v>100.85</v>
      </c>
      <c r="G15" s="54">
        <v>100</v>
      </c>
    </row>
    <row r="16" spans="1:7" ht="30" x14ac:dyDescent="0.25">
      <c r="A16" s="81" t="s">
        <v>5</v>
      </c>
      <c r="B16" s="54">
        <v>25000</v>
      </c>
      <c r="C16" s="54">
        <v>5000</v>
      </c>
      <c r="D16" s="54">
        <v>5000</v>
      </c>
      <c r="E16" s="54">
        <v>5000</v>
      </c>
      <c r="F16" s="54">
        <v>100</v>
      </c>
      <c r="G16" s="54">
        <v>100</v>
      </c>
    </row>
    <row r="17" spans="1:7" x14ac:dyDescent="0.25">
      <c r="A17" s="80" t="s">
        <v>6</v>
      </c>
      <c r="B17" s="82">
        <v>2833400</v>
      </c>
      <c r="C17" s="55">
        <v>3027600</v>
      </c>
      <c r="D17" s="55">
        <v>3053400</v>
      </c>
      <c r="E17" s="55">
        <v>3058400</v>
      </c>
      <c r="F17" s="55">
        <v>100.85</v>
      </c>
      <c r="G17" s="55">
        <v>100</v>
      </c>
    </row>
    <row r="18" spans="1:7" x14ac:dyDescent="0.25">
      <c r="A18" s="100"/>
      <c r="B18" s="101"/>
      <c r="C18" s="101"/>
      <c r="D18" s="101"/>
      <c r="E18" s="101"/>
      <c r="F18" s="102"/>
      <c r="G18" s="54"/>
    </row>
    <row r="19" spans="1:7" x14ac:dyDescent="0.25">
      <c r="A19" s="80" t="s">
        <v>99</v>
      </c>
      <c r="B19" s="54">
        <v>5000</v>
      </c>
      <c r="C19" s="54">
        <v>66000</v>
      </c>
      <c r="D19" s="54">
        <v>66000</v>
      </c>
      <c r="E19" s="54">
        <v>66000</v>
      </c>
      <c r="F19" s="54">
        <v>100</v>
      </c>
      <c r="G19" s="54">
        <v>100</v>
      </c>
    </row>
    <row r="20" spans="1:7" x14ac:dyDescent="0.25">
      <c r="A20" s="100"/>
      <c r="B20" s="101"/>
      <c r="C20" s="101"/>
      <c r="D20" s="101"/>
      <c r="E20" s="101"/>
      <c r="F20" s="102"/>
      <c r="G20" s="83"/>
    </row>
    <row r="21" spans="1:7" x14ac:dyDescent="0.25">
      <c r="A21" s="103" t="s">
        <v>7</v>
      </c>
      <c r="B21" s="104"/>
      <c r="C21" s="104"/>
      <c r="D21" s="104"/>
      <c r="E21" s="104"/>
      <c r="F21" s="105"/>
      <c r="G21" s="54"/>
    </row>
    <row r="22" spans="1:7" ht="30" x14ac:dyDescent="0.25">
      <c r="A22" s="84" t="s">
        <v>98</v>
      </c>
      <c r="B22" s="54">
        <v>5000</v>
      </c>
      <c r="C22" s="54"/>
      <c r="D22" s="54"/>
      <c r="E22" s="54"/>
      <c r="F22" s="54"/>
      <c r="G22" s="54"/>
    </row>
    <row r="24" spans="1:7" x14ac:dyDescent="0.25">
      <c r="A24" t="s">
        <v>105</v>
      </c>
    </row>
    <row r="25" spans="1:7" x14ac:dyDescent="0.25">
      <c r="A25" t="s">
        <v>119</v>
      </c>
    </row>
    <row r="26" spans="1:7" x14ac:dyDescent="0.25">
      <c r="A26" t="s">
        <v>117</v>
      </c>
    </row>
    <row r="27" spans="1:7" x14ac:dyDescent="0.25">
      <c r="C27" t="s">
        <v>106</v>
      </c>
    </row>
    <row r="28" spans="1:7" x14ac:dyDescent="0.25">
      <c r="C28" t="s">
        <v>107</v>
      </c>
    </row>
  </sheetData>
  <mergeCells count="9">
    <mergeCell ref="A18:F18"/>
    <mergeCell ref="A20:F20"/>
    <mergeCell ref="A21:F21"/>
    <mergeCell ref="A1:F1"/>
    <mergeCell ref="A2:F2"/>
    <mergeCell ref="A3:F3"/>
    <mergeCell ref="A4:F4"/>
    <mergeCell ref="A5:F5"/>
    <mergeCell ref="A14:F14"/>
  </mergeCell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E24" sqref="E24"/>
    </sheetView>
  </sheetViews>
  <sheetFormatPr defaultColWidth="8.85546875" defaultRowHeight="15" x14ac:dyDescent="0.25"/>
  <cols>
    <col min="1" max="1" width="7.7109375" customWidth="1"/>
    <col min="2" max="2" width="22.7109375" customWidth="1"/>
    <col min="3" max="3" width="14.42578125" customWidth="1"/>
    <col min="4" max="4" width="13.85546875" customWidth="1"/>
    <col min="5" max="7" width="13.140625" customWidth="1"/>
    <col min="8" max="8" width="15.28515625" customWidth="1"/>
  </cols>
  <sheetData>
    <row r="1" spans="1:8" ht="15.75" x14ac:dyDescent="0.25">
      <c r="A1" s="112" t="s">
        <v>113</v>
      </c>
      <c r="B1" s="112"/>
      <c r="C1" s="112"/>
      <c r="D1" s="112"/>
      <c r="E1" s="112"/>
      <c r="F1" s="112"/>
      <c r="G1" s="112"/>
      <c r="H1" s="112"/>
    </row>
    <row r="2" spans="1:8" x14ac:dyDescent="0.25">
      <c r="A2" s="111" t="s">
        <v>10</v>
      </c>
      <c r="B2" s="111"/>
      <c r="C2" s="111"/>
      <c r="D2" s="111"/>
      <c r="E2" s="111"/>
      <c r="F2" s="111"/>
      <c r="G2" s="111"/>
      <c r="H2" s="111"/>
    </row>
    <row r="3" spans="1:8" x14ac:dyDescent="0.25">
      <c r="A3" s="113" t="s">
        <v>53</v>
      </c>
      <c r="B3" s="113"/>
      <c r="C3" s="113"/>
      <c r="D3" s="113"/>
      <c r="E3" s="113"/>
      <c r="F3" s="113"/>
      <c r="G3" s="113"/>
      <c r="H3" s="113"/>
    </row>
    <row r="4" spans="1:8" ht="60" x14ac:dyDescent="0.25">
      <c r="A4" s="6" t="s">
        <v>11</v>
      </c>
      <c r="B4" s="6" t="s">
        <v>12</v>
      </c>
      <c r="C4" s="7" t="s">
        <v>80</v>
      </c>
      <c r="D4" s="7" t="s">
        <v>76</v>
      </c>
      <c r="E4" s="7" t="s">
        <v>108</v>
      </c>
      <c r="F4" s="7" t="s">
        <v>111</v>
      </c>
      <c r="G4" s="7" t="s">
        <v>109</v>
      </c>
      <c r="H4" s="7" t="s">
        <v>110</v>
      </c>
    </row>
    <row r="5" spans="1:8" x14ac:dyDescent="0.25">
      <c r="A5" s="21" t="s">
        <v>47</v>
      </c>
      <c r="B5" s="25" t="s">
        <v>21</v>
      </c>
      <c r="C5" s="89">
        <v>2228000</v>
      </c>
      <c r="D5" s="56">
        <f>SUM(D7:D9)</f>
        <v>2363000</v>
      </c>
      <c r="E5" s="56">
        <f>SUM(E7:E9)</f>
        <v>2367000</v>
      </c>
      <c r="F5" s="56">
        <f>SUM(F7:F9)</f>
        <v>2379800</v>
      </c>
      <c r="G5" s="56">
        <v>100</v>
      </c>
      <c r="H5" s="56">
        <v>100.54</v>
      </c>
    </row>
    <row r="6" spans="1:8" x14ac:dyDescent="0.25">
      <c r="A6" s="66">
        <v>67</v>
      </c>
      <c r="B6" s="3" t="s">
        <v>15</v>
      </c>
      <c r="C6" s="90"/>
      <c r="D6" s="55"/>
      <c r="E6" s="55"/>
      <c r="F6" s="55"/>
      <c r="G6" s="55"/>
      <c r="H6" s="55"/>
    </row>
    <row r="7" spans="1:8" ht="36.75" x14ac:dyDescent="0.25">
      <c r="A7" s="8">
        <v>67111</v>
      </c>
      <c r="B7" s="9" t="s">
        <v>13</v>
      </c>
      <c r="C7" s="64">
        <v>2228000</v>
      </c>
      <c r="D7" s="85">
        <v>2323800</v>
      </c>
      <c r="E7" s="85">
        <v>2323800</v>
      </c>
      <c r="F7" s="85">
        <v>2332400</v>
      </c>
      <c r="G7" s="85">
        <v>100</v>
      </c>
      <c r="H7" s="56">
        <v>100.37</v>
      </c>
    </row>
    <row r="8" spans="1:8" ht="36.75" x14ac:dyDescent="0.25">
      <c r="A8" s="8">
        <v>67121</v>
      </c>
      <c r="B8" s="9" t="s">
        <v>77</v>
      </c>
      <c r="C8" s="62"/>
      <c r="D8" s="54">
        <v>30000</v>
      </c>
      <c r="E8" s="54">
        <v>30000</v>
      </c>
      <c r="F8" s="54">
        <v>30000</v>
      </c>
      <c r="G8" s="54">
        <v>100</v>
      </c>
      <c r="H8" s="56">
        <v>100</v>
      </c>
    </row>
    <row r="9" spans="1:8" x14ac:dyDescent="0.25">
      <c r="A9" s="8">
        <v>68311</v>
      </c>
      <c r="B9" s="9" t="s">
        <v>104</v>
      </c>
      <c r="C9" s="62"/>
      <c r="D9" s="54">
        <v>9200</v>
      </c>
      <c r="E9" s="54">
        <v>13200</v>
      </c>
      <c r="F9" s="54">
        <v>17400</v>
      </c>
      <c r="G9" s="54">
        <v>100</v>
      </c>
      <c r="H9" s="56">
        <v>131.81</v>
      </c>
    </row>
    <row r="10" spans="1:8" x14ac:dyDescent="0.25">
      <c r="A10" s="114"/>
      <c r="B10" s="115"/>
      <c r="C10" s="115"/>
      <c r="D10" s="115"/>
      <c r="E10" s="115"/>
      <c r="F10" s="115"/>
      <c r="G10" s="115"/>
      <c r="H10" s="116"/>
    </row>
    <row r="11" spans="1:8" x14ac:dyDescent="0.25">
      <c r="A11" s="24" t="s">
        <v>48</v>
      </c>
      <c r="B11" s="22" t="s">
        <v>21</v>
      </c>
      <c r="C11" s="57">
        <v>9000</v>
      </c>
      <c r="D11" s="57">
        <f>SUM(D13)</f>
        <v>6000</v>
      </c>
      <c r="E11" s="57">
        <v>6000</v>
      </c>
      <c r="F11" s="57">
        <v>6000</v>
      </c>
      <c r="G11" s="57">
        <v>100</v>
      </c>
      <c r="H11" s="56">
        <v>100</v>
      </c>
    </row>
    <row r="12" spans="1:8" x14ac:dyDescent="0.25">
      <c r="A12" s="66">
        <v>66</v>
      </c>
      <c r="B12" s="1" t="s">
        <v>14</v>
      </c>
      <c r="C12" s="86"/>
      <c r="D12" s="86"/>
      <c r="E12" s="86"/>
      <c r="F12" s="86"/>
      <c r="G12" s="86"/>
      <c r="H12" s="86"/>
    </row>
    <row r="13" spans="1:8" x14ac:dyDescent="0.25">
      <c r="A13" s="8">
        <v>66151</v>
      </c>
      <c r="B13" s="10" t="s">
        <v>16</v>
      </c>
      <c r="C13" s="54">
        <v>9000</v>
      </c>
      <c r="D13" s="54">
        <v>6000</v>
      </c>
      <c r="E13" s="54">
        <v>6000</v>
      </c>
      <c r="F13" s="54">
        <v>6000</v>
      </c>
      <c r="G13" s="54">
        <v>100</v>
      </c>
      <c r="H13" s="56">
        <v>100</v>
      </c>
    </row>
    <row r="14" spans="1:8" x14ac:dyDescent="0.25">
      <c r="A14" s="8"/>
      <c r="B14" s="10"/>
      <c r="C14" s="54"/>
      <c r="D14" s="54"/>
      <c r="E14" s="54"/>
      <c r="F14" s="54"/>
      <c r="G14" s="54"/>
      <c r="H14" s="54"/>
    </row>
    <row r="15" spans="1:8" x14ac:dyDescent="0.25">
      <c r="A15" s="76" t="s">
        <v>49</v>
      </c>
      <c r="B15" s="75"/>
      <c r="C15" s="57">
        <v>584400</v>
      </c>
      <c r="D15" s="57">
        <f>SUM(D17:D18)</f>
        <v>585600</v>
      </c>
      <c r="E15" s="57">
        <f>SUM(E17:E18)</f>
        <v>606400</v>
      </c>
      <c r="F15" s="57">
        <f>SUM(F17:F18)</f>
        <v>597800</v>
      </c>
      <c r="G15" s="57">
        <v>104.23</v>
      </c>
      <c r="H15" s="57">
        <v>98.58</v>
      </c>
    </row>
    <row r="16" spans="1:8" x14ac:dyDescent="0.25">
      <c r="A16" s="68">
        <v>65</v>
      </c>
      <c r="B16" t="s">
        <v>17</v>
      </c>
      <c r="C16" s="69"/>
      <c r="H16" s="67"/>
    </row>
    <row r="17" spans="1:8" x14ac:dyDescent="0.25">
      <c r="A17" s="8">
        <v>65264</v>
      </c>
      <c r="B17" s="10" t="s">
        <v>63</v>
      </c>
      <c r="C17" s="54">
        <v>582400</v>
      </c>
      <c r="D17" s="54">
        <v>581600</v>
      </c>
      <c r="E17" s="54">
        <v>602400</v>
      </c>
      <c r="F17" s="54">
        <v>593800</v>
      </c>
      <c r="G17" s="54">
        <v>104.26</v>
      </c>
      <c r="H17" s="56">
        <v>98.57</v>
      </c>
    </row>
    <row r="18" spans="1:8" x14ac:dyDescent="0.25">
      <c r="A18" s="8">
        <v>65269</v>
      </c>
      <c r="B18" s="10" t="s">
        <v>18</v>
      </c>
      <c r="C18" s="54">
        <v>2000</v>
      </c>
      <c r="D18" s="54">
        <v>4000</v>
      </c>
      <c r="E18" s="54">
        <v>4000</v>
      </c>
      <c r="F18" s="54">
        <v>4000</v>
      </c>
      <c r="G18" s="54">
        <v>100</v>
      </c>
      <c r="H18" s="56">
        <v>100</v>
      </c>
    </row>
    <row r="19" spans="1:8" x14ac:dyDescent="0.25">
      <c r="A19" s="114"/>
      <c r="B19" s="115"/>
      <c r="C19" s="115"/>
      <c r="D19" s="115"/>
      <c r="E19" s="115"/>
      <c r="F19" s="115"/>
      <c r="G19" s="115"/>
      <c r="H19" s="116"/>
    </row>
    <row r="20" spans="1:8" x14ac:dyDescent="0.25">
      <c r="A20" s="21" t="s">
        <v>50</v>
      </c>
      <c r="B20" s="22" t="s">
        <v>21</v>
      </c>
      <c r="C20" s="87">
        <v>7000</v>
      </c>
      <c r="D20" s="57">
        <f>SUM(D22:D25)</f>
        <v>73000</v>
      </c>
      <c r="E20" s="57">
        <f>SUM(E22:E25)</f>
        <v>74000</v>
      </c>
      <c r="F20" s="57">
        <v>79000</v>
      </c>
      <c r="G20" s="57">
        <v>101.36</v>
      </c>
      <c r="H20" s="56">
        <v>106.75</v>
      </c>
    </row>
    <row r="21" spans="1:8" x14ac:dyDescent="0.25">
      <c r="A21" s="66">
        <v>63</v>
      </c>
      <c r="B21" s="1" t="s">
        <v>19</v>
      </c>
      <c r="C21" s="47"/>
      <c r="D21" s="18"/>
      <c r="E21" s="18"/>
      <c r="F21" s="18"/>
      <c r="G21" s="18"/>
      <c r="H21" s="18"/>
    </row>
    <row r="22" spans="1:8" x14ac:dyDescent="0.25">
      <c r="A22" s="50">
        <v>63311</v>
      </c>
      <c r="B22" s="49" t="s">
        <v>20</v>
      </c>
      <c r="C22" s="86">
        <v>5000</v>
      </c>
      <c r="D22" s="86">
        <v>5000</v>
      </c>
      <c r="E22" s="86">
        <v>5000</v>
      </c>
      <c r="F22" s="86">
        <v>5000</v>
      </c>
      <c r="G22" s="86">
        <v>100</v>
      </c>
      <c r="H22" s="56">
        <v>100</v>
      </c>
    </row>
    <row r="23" spans="1:8" x14ac:dyDescent="0.25">
      <c r="A23" s="8">
        <v>63312</v>
      </c>
      <c r="B23" s="10" t="s">
        <v>64</v>
      </c>
      <c r="C23" s="54">
        <v>2000</v>
      </c>
      <c r="D23" s="54">
        <v>2000</v>
      </c>
      <c r="E23" s="54">
        <v>3000</v>
      </c>
      <c r="F23" s="54">
        <v>3000</v>
      </c>
      <c r="G23" s="54">
        <v>150</v>
      </c>
      <c r="H23" s="56">
        <v>100</v>
      </c>
    </row>
    <row r="24" spans="1:8" x14ac:dyDescent="0.25">
      <c r="A24" s="8">
        <v>66323</v>
      </c>
      <c r="B24" s="10" t="s">
        <v>115</v>
      </c>
      <c r="C24" s="54">
        <v>0</v>
      </c>
      <c r="D24" s="54">
        <v>0</v>
      </c>
      <c r="E24" s="54">
        <v>0</v>
      </c>
      <c r="F24" s="54">
        <v>5000</v>
      </c>
      <c r="G24" s="54">
        <v>0</v>
      </c>
      <c r="H24" s="56">
        <v>0</v>
      </c>
    </row>
    <row r="25" spans="1:8" x14ac:dyDescent="0.25">
      <c r="A25" s="8">
        <v>92211</v>
      </c>
      <c r="B25" s="10" t="s">
        <v>100</v>
      </c>
      <c r="C25" s="54"/>
      <c r="D25" s="54">
        <v>66000</v>
      </c>
      <c r="E25" s="54">
        <v>66000</v>
      </c>
      <c r="F25" s="54">
        <v>66000</v>
      </c>
      <c r="G25" s="54">
        <v>100</v>
      </c>
      <c r="H25" s="56">
        <v>100</v>
      </c>
    </row>
    <row r="26" spans="1:8" x14ac:dyDescent="0.25">
      <c r="A26" s="8"/>
      <c r="B26" s="10"/>
      <c r="C26" s="54"/>
      <c r="D26" s="54"/>
      <c r="E26" s="54"/>
      <c r="F26" s="54"/>
      <c r="G26" s="54"/>
      <c r="H26" s="56"/>
    </row>
    <row r="27" spans="1:8" x14ac:dyDescent="0.25">
      <c r="A27" s="26"/>
      <c r="B27" s="27" t="s">
        <v>21</v>
      </c>
      <c r="C27" s="57">
        <v>2828400</v>
      </c>
      <c r="D27" s="57">
        <v>3027600</v>
      </c>
      <c r="E27" s="57">
        <v>3053400</v>
      </c>
      <c r="F27" s="57">
        <f>SUM(F5,F11,F15,F20)</f>
        <v>3062600</v>
      </c>
      <c r="G27" s="57">
        <v>100.85</v>
      </c>
      <c r="H27" s="57">
        <v>100.3</v>
      </c>
    </row>
  </sheetData>
  <mergeCells count="5">
    <mergeCell ref="A1:H1"/>
    <mergeCell ref="A2:H2"/>
    <mergeCell ref="A3:H3"/>
    <mergeCell ref="A10:H10"/>
    <mergeCell ref="A19:H1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46" zoomScaleNormal="100" workbookViewId="0">
      <selection activeCell="A18" sqref="A18"/>
    </sheetView>
  </sheetViews>
  <sheetFormatPr defaultRowHeight="15" x14ac:dyDescent="0.25"/>
  <cols>
    <col min="1" max="1" width="8" customWidth="1"/>
    <col min="2" max="2" width="30.7109375" customWidth="1"/>
    <col min="3" max="3" width="12.5703125" style="83" customWidth="1"/>
    <col min="4" max="7" width="11.7109375" style="83" customWidth="1"/>
    <col min="8" max="8" width="11.5703125" customWidth="1"/>
    <col min="10" max="10" width="11.7109375" bestFit="1" customWidth="1"/>
  </cols>
  <sheetData>
    <row r="1" spans="1:10" ht="15.75" x14ac:dyDescent="0.25">
      <c r="A1" s="120" t="s">
        <v>114</v>
      </c>
      <c r="B1" s="120"/>
      <c r="C1" s="120"/>
      <c r="D1" s="120"/>
      <c r="E1" s="120"/>
      <c r="F1" s="120"/>
      <c r="G1" s="120"/>
      <c r="H1" s="120"/>
    </row>
    <row r="2" spans="1:10" ht="15.75" x14ac:dyDescent="0.25">
      <c r="A2" s="120" t="s">
        <v>22</v>
      </c>
      <c r="B2" s="120"/>
      <c r="C2" s="120"/>
      <c r="D2" s="120"/>
      <c r="E2" s="120"/>
      <c r="F2" s="120"/>
      <c r="G2" s="120"/>
      <c r="H2" s="120"/>
    </row>
    <row r="3" spans="1:10" x14ac:dyDescent="0.25">
      <c r="A3" s="121"/>
      <c r="B3" s="121"/>
      <c r="C3" s="121"/>
      <c r="D3" s="121"/>
      <c r="E3" s="121"/>
      <c r="F3" s="121"/>
      <c r="G3" s="121"/>
      <c r="H3" s="121"/>
    </row>
    <row r="4" spans="1:10" ht="60" x14ac:dyDescent="0.25">
      <c r="A4" s="6" t="s">
        <v>11</v>
      </c>
      <c r="B4" s="6" t="s">
        <v>12</v>
      </c>
      <c r="C4" s="91" t="s">
        <v>81</v>
      </c>
      <c r="D4" s="91" t="s">
        <v>76</v>
      </c>
      <c r="E4" s="91" t="s">
        <v>108</v>
      </c>
      <c r="F4" s="91" t="s">
        <v>111</v>
      </c>
      <c r="G4" s="91" t="s">
        <v>109</v>
      </c>
      <c r="H4" s="7" t="s">
        <v>110</v>
      </c>
      <c r="I4" s="5"/>
    </row>
    <row r="5" spans="1:10" x14ac:dyDescent="0.25">
      <c r="A5" s="122"/>
      <c r="B5" s="122"/>
      <c r="C5" s="122"/>
      <c r="D5" s="122"/>
      <c r="E5" s="122"/>
      <c r="F5" s="122"/>
      <c r="G5" s="122"/>
      <c r="H5" s="122"/>
      <c r="I5" s="5"/>
    </row>
    <row r="6" spans="1:10" x14ac:dyDescent="0.25">
      <c r="A6" s="28" t="s">
        <v>21</v>
      </c>
      <c r="B6" s="25"/>
      <c r="C6" s="97"/>
      <c r="D6" s="58"/>
      <c r="E6" s="58"/>
      <c r="F6" s="58"/>
      <c r="G6" s="58"/>
      <c r="H6" s="58"/>
      <c r="I6" s="5"/>
    </row>
    <row r="7" spans="1:10" x14ac:dyDescent="0.25">
      <c r="A7" s="117"/>
      <c r="B7" s="118"/>
      <c r="C7" s="118"/>
      <c r="D7" s="118"/>
      <c r="E7" s="118"/>
      <c r="F7" s="118"/>
      <c r="G7" s="118"/>
      <c r="H7" s="119"/>
      <c r="I7" s="5"/>
    </row>
    <row r="8" spans="1:10" ht="26.25" x14ac:dyDescent="0.25">
      <c r="A8" s="41" t="s">
        <v>47</v>
      </c>
      <c r="B8" s="13" t="s">
        <v>15</v>
      </c>
      <c r="C8" s="92"/>
      <c r="D8" s="92"/>
      <c r="E8" s="92"/>
      <c r="F8" s="92"/>
      <c r="G8" s="92"/>
      <c r="H8" s="12"/>
      <c r="I8" s="5"/>
      <c r="J8" s="52"/>
    </row>
    <row r="9" spans="1:10" x14ac:dyDescent="0.25">
      <c r="A9" s="23">
        <v>31</v>
      </c>
      <c r="B9" s="26" t="s">
        <v>23</v>
      </c>
      <c r="C9" s="97">
        <f>SUM(C11:C18)</f>
        <v>2224000</v>
      </c>
      <c r="D9" s="57">
        <f>SUM(D11:D18)</f>
        <v>2323800</v>
      </c>
      <c r="E9" s="57">
        <f>SUM(E11:E18)</f>
        <v>2323800</v>
      </c>
      <c r="F9" s="57">
        <f>SUM(F11:F18)</f>
        <v>2332600</v>
      </c>
      <c r="G9" s="58">
        <v>104.48</v>
      </c>
      <c r="H9" s="58">
        <v>100.37</v>
      </c>
    </row>
    <row r="10" spans="1:10" x14ac:dyDescent="0.25">
      <c r="A10" s="16" t="s">
        <v>46</v>
      </c>
      <c r="B10" s="1" t="s">
        <v>21</v>
      </c>
      <c r="C10" s="96"/>
      <c r="D10" s="96"/>
      <c r="E10" s="96"/>
      <c r="F10" s="96"/>
      <c r="G10" s="60"/>
      <c r="H10" s="60"/>
    </row>
    <row r="11" spans="1:10" x14ac:dyDescent="0.25">
      <c r="A11" s="8">
        <v>3111</v>
      </c>
      <c r="B11" s="10" t="s">
        <v>24</v>
      </c>
      <c r="C11" s="62">
        <v>1797000</v>
      </c>
      <c r="D11" s="54">
        <v>1877000</v>
      </c>
      <c r="E11" s="54">
        <v>1877000</v>
      </c>
      <c r="F11" s="54">
        <v>1877000</v>
      </c>
      <c r="G11" s="60">
        <v>100</v>
      </c>
      <c r="H11" s="60">
        <v>100</v>
      </c>
    </row>
    <row r="12" spans="1:10" x14ac:dyDescent="0.25">
      <c r="A12" s="8">
        <v>3121</v>
      </c>
      <c r="B12" s="10" t="s">
        <v>82</v>
      </c>
      <c r="C12" s="54">
        <v>30000</v>
      </c>
      <c r="D12" s="94">
        <v>30000</v>
      </c>
      <c r="E12" s="94">
        <v>30000</v>
      </c>
      <c r="F12" s="94">
        <v>30000</v>
      </c>
      <c r="G12" s="60">
        <v>100</v>
      </c>
      <c r="H12" s="60">
        <v>100</v>
      </c>
    </row>
    <row r="13" spans="1:10" x14ac:dyDescent="0.25">
      <c r="A13" s="8">
        <v>3121</v>
      </c>
      <c r="B13" s="10" t="s">
        <v>83</v>
      </c>
      <c r="C13" s="62">
        <v>30000</v>
      </c>
      <c r="D13" s="54">
        <v>30000</v>
      </c>
      <c r="E13" s="54">
        <v>30000</v>
      </c>
      <c r="F13" s="54">
        <v>35000</v>
      </c>
      <c r="G13" s="60">
        <v>100</v>
      </c>
      <c r="H13" s="60">
        <v>116.66</v>
      </c>
      <c r="J13" s="83"/>
    </row>
    <row r="14" spans="1:10" x14ac:dyDescent="0.25">
      <c r="A14" s="8">
        <v>3121</v>
      </c>
      <c r="B14" s="70" t="s">
        <v>84</v>
      </c>
      <c r="C14" s="98">
        <v>0</v>
      </c>
      <c r="D14" s="54">
        <v>0</v>
      </c>
      <c r="E14" s="54">
        <v>0</v>
      </c>
      <c r="F14" s="54">
        <v>0</v>
      </c>
      <c r="G14" s="60">
        <v>0</v>
      </c>
      <c r="H14" s="60">
        <v>0</v>
      </c>
    </row>
    <row r="15" spans="1:10" x14ac:dyDescent="0.25">
      <c r="A15" s="8">
        <v>3121</v>
      </c>
      <c r="B15" s="70" t="s">
        <v>85</v>
      </c>
      <c r="C15" s="54">
        <v>10000</v>
      </c>
      <c r="D15" s="54">
        <v>11400</v>
      </c>
      <c r="E15" s="54">
        <v>11400</v>
      </c>
      <c r="F15" s="54">
        <v>15000</v>
      </c>
      <c r="G15" s="60">
        <v>100</v>
      </c>
      <c r="H15" s="60">
        <v>131.57</v>
      </c>
    </row>
    <row r="16" spans="1:10" x14ac:dyDescent="0.25">
      <c r="A16" s="8">
        <v>3132</v>
      </c>
      <c r="B16" s="70" t="s">
        <v>86</v>
      </c>
      <c r="C16" s="54">
        <v>297000</v>
      </c>
      <c r="D16" s="54">
        <v>312400</v>
      </c>
      <c r="E16" s="54">
        <v>312400</v>
      </c>
      <c r="F16" s="54">
        <v>312400</v>
      </c>
      <c r="G16" s="60">
        <v>100</v>
      </c>
      <c r="H16" s="60">
        <v>100</v>
      </c>
    </row>
    <row r="17" spans="1:9" x14ac:dyDescent="0.25">
      <c r="A17" s="8">
        <v>3212</v>
      </c>
      <c r="B17" s="10" t="s">
        <v>54</v>
      </c>
      <c r="C17" s="54">
        <v>50000</v>
      </c>
      <c r="D17" s="54">
        <v>53000</v>
      </c>
      <c r="E17" s="54">
        <v>53000</v>
      </c>
      <c r="F17" s="54">
        <v>53000</v>
      </c>
      <c r="G17" s="60">
        <v>100</v>
      </c>
      <c r="H17" s="60">
        <v>100</v>
      </c>
    </row>
    <row r="18" spans="1:9" x14ac:dyDescent="0.25">
      <c r="A18" s="71">
        <v>3133</v>
      </c>
      <c r="B18" s="35" t="s">
        <v>87</v>
      </c>
      <c r="C18" s="72">
        <v>10000</v>
      </c>
      <c r="D18" s="72">
        <v>10000</v>
      </c>
      <c r="E18" s="72">
        <v>10000</v>
      </c>
      <c r="F18" s="72">
        <v>10200</v>
      </c>
      <c r="G18" s="72">
        <v>100</v>
      </c>
      <c r="H18" s="72">
        <v>102</v>
      </c>
      <c r="I18" s="52"/>
    </row>
    <row r="19" spans="1:9" x14ac:dyDescent="0.25">
      <c r="A19" s="33">
        <v>32</v>
      </c>
      <c r="B19" s="34" t="s">
        <v>25</v>
      </c>
      <c r="C19" s="61">
        <v>4000</v>
      </c>
      <c r="D19" s="61">
        <f>SUM(D22:D24)</f>
        <v>13200</v>
      </c>
      <c r="E19" s="61">
        <f>SUM(E22:E24)</f>
        <v>13200</v>
      </c>
      <c r="F19" s="61">
        <f>SUM(F22:F24)</f>
        <v>17400</v>
      </c>
      <c r="G19" s="61">
        <v>100</v>
      </c>
      <c r="H19" s="61">
        <v>100</v>
      </c>
      <c r="I19" s="52"/>
    </row>
    <row r="20" spans="1:9" x14ac:dyDescent="0.25">
      <c r="A20" s="42" t="s">
        <v>47</v>
      </c>
      <c r="B20" s="39"/>
      <c r="C20" s="72"/>
      <c r="D20" s="72"/>
      <c r="E20" s="72"/>
      <c r="F20" s="72"/>
      <c r="G20" s="72"/>
      <c r="H20" s="40"/>
      <c r="I20" s="52"/>
    </row>
    <row r="21" spans="1:9" x14ac:dyDescent="0.25">
      <c r="A21" s="14" t="s">
        <v>46</v>
      </c>
      <c r="B21" s="32" t="s">
        <v>21</v>
      </c>
      <c r="C21" s="88"/>
      <c r="D21" s="55"/>
      <c r="E21" s="55"/>
      <c r="F21" s="55"/>
      <c r="G21" s="55"/>
      <c r="H21" s="59"/>
      <c r="I21" s="52"/>
    </row>
    <row r="22" spans="1:9" x14ac:dyDescent="0.25">
      <c r="A22" s="8">
        <v>3221</v>
      </c>
      <c r="B22" s="10" t="s">
        <v>28</v>
      </c>
      <c r="C22" s="72">
        <v>4000</v>
      </c>
      <c r="D22" s="54">
        <v>4000</v>
      </c>
      <c r="E22" s="54">
        <v>4000</v>
      </c>
      <c r="F22" s="54">
        <v>4000</v>
      </c>
      <c r="G22" s="54">
        <v>100</v>
      </c>
      <c r="H22" s="60">
        <v>100</v>
      </c>
      <c r="I22" s="52"/>
    </row>
    <row r="23" spans="1:9" x14ac:dyDescent="0.25">
      <c r="A23" s="8">
        <v>3236</v>
      </c>
      <c r="B23" s="10" t="s">
        <v>103</v>
      </c>
      <c r="C23" s="72">
        <v>0</v>
      </c>
      <c r="D23" s="54">
        <v>9200</v>
      </c>
      <c r="E23" s="54">
        <v>9200</v>
      </c>
      <c r="F23" s="54">
        <v>9200</v>
      </c>
      <c r="G23" s="54">
        <v>100</v>
      </c>
      <c r="H23" s="60">
        <v>100</v>
      </c>
      <c r="I23" s="52"/>
    </row>
    <row r="24" spans="1:9" x14ac:dyDescent="0.25">
      <c r="A24" s="8">
        <v>3239</v>
      </c>
      <c r="B24" s="99" t="s">
        <v>92</v>
      </c>
      <c r="C24" s="72">
        <v>0</v>
      </c>
      <c r="D24" s="54">
        <v>0</v>
      </c>
      <c r="E24" s="54">
        <v>0</v>
      </c>
      <c r="F24" s="54">
        <v>4200</v>
      </c>
      <c r="G24" s="54">
        <v>0</v>
      </c>
      <c r="H24" s="60">
        <v>0</v>
      </c>
      <c r="I24" s="52"/>
    </row>
    <row r="25" spans="1:9" ht="30" x14ac:dyDescent="0.25">
      <c r="A25" s="23">
        <v>42</v>
      </c>
      <c r="B25" s="20" t="s">
        <v>44</v>
      </c>
      <c r="C25" s="57"/>
      <c r="D25" s="57"/>
      <c r="E25" s="57"/>
      <c r="F25" s="57"/>
      <c r="G25" s="57"/>
      <c r="H25" s="19"/>
      <c r="I25" s="52"/>
    </row>
    <row r="26" spans="1:9" x14ac:dyDescent="0.25">
      <c r="A26" s="16" t="s">
        <v>46</v>
      </c>
      <c r="B26" s="3"/>
      <c r="C26" s="80"/>
      <c r="D26" s="80"/>
      <c r="E26" s="80"/>
      <c r="F26" s="80"/>
      <c r="G26" s="80"/>
      <c r="H26" s="15"/>
      <c r="I26" s="52"/>
    </row>
    <row r="27" spans="1:9" x14ac:dyDescent="0.25">
      <c r="A27" s="16"/>
      <c r="B27" s="73" t="s">
        <v>21</v>
      </c>
      <c r="D27" s="74"/>
      <c r="E27" s="74"/>
      <c r="F27" s="74"/>
      <c r="G27" s="74"/>
      <c r="H27" s="74"/>
      <c r="I27" s="52"/>
    </row>
    <row r="28" spans="1:9" x14ac:dyDescent="0.25">
      <c r="A28" s="77" t="s">
        <v>47</v>
      </c>
      <c r="B28" s="27" t="s">
        <v>17</v>
      </c>
      <c r="C28" s="57">
        <f>SUM(C29:C29)</f>
        <v>0</v>
      </c>
      <c r="D28" s="57">
        <f>SUM(D29)</f>
        <v>30000</v>
      </c>
      <c r="E28" s="57">
        <v>30000</v>
      </c>
      <c r="F28" s="57">
        <v>30000</v>
      </c>
      <c r="G28" s="57">
        <v>100</v>
      </c>
      <c r="H28" s="57">
        <v>100</v>
      </c>
      <c r="I28" s="52"/>
    </row>
    <row r="29" spans="1:9" x14ac:dyDescent="0.25">
      <c r="A29" s="2">
        <v>4211</v>
      </c>
      <c r="B29" s="2" t="s">
        <v>101</v>
      </c>
      <c r="C29" s="54">
        <v>0</v>
      </c>
      <c r="D29" s="54">
        <v>30000</v>
      </c>
      <c r="E29" s="54">
        <v>30000</v>
      </c>
      <c r="F29" s="54">
        <v>30000</v>
      </c>
      <c r="G29" s="54">
        <v>100</v>
      </c>
      <c r="H29" s="54">
        <v>100</v>
      </c>
      <c r="I29" s="52"/>
    </row>
    <row r="30" spans="1:9" x14ac:dyDescent="0.25">
      <c r="A30" s="53"/>
      <c r="B30" s="2"/>
      <c r="C30" s="54"/>
      <c r="D30" s="54"/>
      <c r="E30" s="54"/>
      <c r="F30" s="54"/>
      <c r="G30" s="54"/>
      <c r="H30" s="2"/>
      <c r="I30" s="52"/>
    </row>
    <row r="31" spans="1:9" x14ac:dyDescent="0.25">
      <c r="A31" s="37">
        <v>32</v>
      </c>
      <c r="B31" s="38" t="s">
        <v>65</v>
      </c>
      <c r="C31" s="57">
        <f>SUM(C34:C69)</f>
        <v>540300</v>
      </c>
      <c r="D31" s="61">
        <f>SUM(D34:D69)</f>
        <v>571000</v>
      </c>
      <c r="E31" s="61">
        <f>SUM(E34:E69)</f>
        <v>595800</v>
      </c>
      <c r="F31" s="61">
        <f>SUM(F34:F69)</f>
        <v>592000</v>
      </c>
      <c r="G31" s="61">
        <v>105.68</v>
      </c>
      <c r="H31" s="61">
        <v>99.39</v>
      </c>
      <c r="I31" s="52"/>
    </row>
    <row r="32" spans="1:9" x14ac:dyDescent="0.25">
      <c r="A32" s="44" t="s">
        <v>49</v>
      </c>
      <c r="B32" s="11" t="s">
        <v>17</v>
      </c>
      <c r="C32" s="54"/>
      <c r="D32" s="54"/>
      <c r="E32" s="54"/>
      <c r="F32" s="54"/>
      <c r="G32" s="54"/>
      <c r="H32" s="54"/>
      <c r="I32" s="52"/>
    </row>
    <row r="33" spans="1:11" x14ac:dyDescent="0.25">
      <c r="A33" s="35" t="s">
        <v>46</v>
      </c>
      <c r="B33" s="36" t="s">
        <v>21</v>
      </c>
      <c r="C33" s="93"/>
      <c r="D33" s="93"/>
      <c r="E33" s="93"/>
      <c r="F33" s="93"/>
      <c r="G33" s="63"/>
      <c r="H33" s="63"/>
      <c r="I33" s="52"/>
      <c r="J33" s="52"/>
    </row>
    <row r="34" spans="1:11" x14ac:dyDescent="0.25">
      <c r="A34" s="14">
        <v>3211</v>
      </c>
      <c r="B34" s="10" t="s">
        <v>89</v>
      </c>
      <c r="C34" s="62">
        <v>2000</v>
      </c>
      <c r="D34" s="62">
        <v>4000</v>
      </c>
      <c r="E34" s="62">
        <v>4000</v>
      </c>
      <c r="F34" s="62">
        <v>1800</v>
      </c>
      <c r="G34" s="64">
        <v>100</v>
      </c>
      <c r="H34" s="64">
        <v>45</v>
      </c>
      <c r="I34" s="52"/>
      <c r="J34" s="52"/>
    </row>
    <row r="35" spans="1:11" x14ac:dyDescent="0.25">
      <c r="A35" s="14">
        <v>3213</v>
      </c>
      <c r="B35" s="10" t="s">
        <v>26</v>
      </c>
      <c r="C35" s="62">
        <v>20000</v>
      </c>
      <c r="D35" s="94">
        <v>15000</v>
      </c>
      <c r="E35" s="94">
        <v>16000</v>
      </c>
      <c r="F35" s="94">
        <v>17000</v>
      </c>
      <c r="G35" s="63">
        <v>106.66</v>
      </c>
      <c r="H35" s="63">
        <v>106.25</v>
      </c>
      <c r="I35" s="52"/>
      <c r="J35" s="52"/>
      <c r="K35" s="52"/>
    </row>
    <row r="36" spans="1:11" ht="24.75" x14ac:dyDescent="0.25">
      <c r="A36" s="8">
        <v>3214</v>
      </c>
      <c r="B36" s="9" t="s">
        <v>88</v>
      </c>
      <c r="C36" s="62">
        <v>2000</v>
      </c>
      <c r="D36" s="54">
        <v>2000</v>
      </c>
      <c r="E36" s="54">
        <v>2000</v>
      </c>
      <c r="F36" s="54">
        <v>1000</v>
      </c>
      <c r="G36" s="64">
        <v>100</v>
      </c>
      <c r="H36" s="64">
        <v>50</v>
      </c>
      <c r="I36" s="52"/>
    </row>
    <row r="37" spans="1:11" x14ac:dyDescent="0.25">
      <c r="A37" s="8">
        <v>3221</v>
      </c>
      <c r="B37" s="10" t="s">
        <v>27</v>
      </c>
      <c r="C37" s="62">
        <v>6000</v>
      </c>
      <c r="D37" s="54">
        <v>6000</v>
      </c>
      <c r="E37" s="54">
        <v>8000</v>
      </c>
      <c r="F37" s="54">
        <v>10000</v>
      </c>
      <c r="G37" s="62">
        <v>133.33000000000001</v>
      </c>
      <c r="H37" s="62">
        <v>125</v>
      </c>
      <c r="J37" s="52"/>
    </row>
    <row r="38" spans="1:11" x14ac:dyDescent="0.25">
      <c r="A38" s="8">
        <v>3221</v>
      </c>
      <c r="B38" s="51" t="s">
        <v>28</v>
      </c>
      <c r="C38" s="55"/>
      <c r="D38" s="80"/>
      <c r="E38" s="80"/>
      <c r="F38" s="80"/>
      <c r="G38" s="62"/>
      <c r="H38" s="62"/>
    </row>
    <row r="39" spans="1:11" x14ac:dyDescent="0.25">
      <c r="A39" s="8"/>
      <c r="B39" s="10" t="s">
        <v>73</v>
      </c>
      <c r="C39" s="54">
        <v>35000</v>
      </c>
      <c r="D39" s="54">
        <v>35000</v>
      </c>
      <c r="E39" s="54">
        <v>30000</v>
      </c>
      <c r="F39" s="54">
        <v>30000</v>
      </c>
      <c r="G39" s="62">
        <v>85.71</v>
      </c>
      <c r="H39" s="62">
        <v>100</v>
      </c>
      <c r="J39" s="52"/>
    </row>
    <row r="40" spans="1:11" x14ac:dyDescent="0.25">
      <c r="A40" s="8"/>
      <c r="B40" s="10" t="s">
        <v>74</v>
      </c>
      <c r="C40" s="54">
        <v>30000</v>
      </c>
      <c r="D40" s="54">
        <v>30000</v>
      </c>
      <c r="E40" s="54">
        <v>25000</v>
      </c>
      <c r="F40" s="54">
        <v>40000</v>
      </c>
      <c r="G40" s="62">
        <v>83.33</v>
      </c>
      <c r="H40" s="62">
        <v>160</v>
      </c>
    </row>
    <row r="41" spans="1:11" x14ac:dyDescent="0.25">
      <c r="A41" s="8">
        <v>3221</v>
      </c>
      <c r="B41" s="10" t="s">
        <v>29</v>
      </c>
      <c r="C41" s="62">
        <v>3000</v>
      </c>
      <c r="D41" s="54">
        <v>3000</v>
      </c>
      <c r="E41" s="54">
        <v>3000</v>
      </c>
      <c r="F41" s="54">
        <v>1500</v>
      </c>
      <c r="G41" s="62">
        <v>100</v>
      </c>
      <c r="H41" s="62">
        <v>50</v>
      </c>
    </row>
    <row r="42" spans="1:11" x14ac:dyDescent="0.25">
      <c r="A42" s="8">
        <v>3221</v>
      </c>
      <c r="B42" s="10" t="s">
        <v>30</v>
      </c>
      <c r="C42" s="54">
        <v>19500</v>
      </c>
      <c r="D42" s="54">
        <v>19500</v>
      </c>
      <c r="E42" s="54">
        <v>22000</v>
      </c>
      <c r="F42" s="54">
        <v>29000</v>
      </c>
      <c r="G42" s="54">
        <v>112.82</v>
      </c>
      <c r="H42" s="54">
        <v>131.81</v>
      </c>
    </row>
    <row r="43" spans="1:11" x14ac:dyDescent="0.25">
      <c r="A43" s="8">
        <v>3221</v>
      </c>
      <c r="B43" s="10" t="s">
        <v>31</v>
      </c>
      <c r="C43" s="54">
        <v>19500</v>
      </c>
      <c r="D43" s="54">
        <v>21500</v>
      </c>
      <c r="E43" s="54">
        <v>23500</v>
      </c>
      <c r="F43" s="54">
        <v>23200</v>
      </c>
      <c r="G43" s="54">
        <v>109.3</v>
      </c>
      <c r="H43" s="54">
        <v>98.72</v>
      </c>
      <c r="J43" s="52"/>
    </row>
    <row r="44" spans="1:11" x14ac:dyDescent="0.25">
      <c r="A44" s="8">
        <v>3222</v>
      </c>
      <c r="B44" s="51" t="s">
        <v>32</v>
      </c>
      <c r="C44" s="55"/>
      <c r="D44" s="55"/>
      <c r="E44" s="55"/>
      <c r="F44" s="55"/>
      <c r="G44" s="55"/>
      <c r="H44" s="55"/>
    </row>
    <row r="45" spans="1:11" x14ac:dyDescent="0.25">
      <c r="A45" s="8">
        <v>2</v>
      </c>
      <c r="B45" s="10" t="s">
        <v>66</v>
      </c>
      <c r="C45" s="54">
        <v>15000</v>
      </c>
      <c r="D45" s="54">
        <v>16000</v>
      </c>
      <c r="E45" s="54">
        <v>17000</v>
      </c>
      <c r="F45" s="54">
        <v>17000</v>
      </c>
      <c r="G45" s="54">
        <v>106.25</v>
      </c>
      <c r="H45" s="54">
        <v>100</v>
      </c>
      <c r="J45" s="52"/>
    </row>
    <row r="46" spans="1:11" x14ac:dyDescent="0.25">
      <c r="A46" s="8">
        <v>20</v>
      </c>
      <c r="B46" s="10" t="s">
        <v>67</v>
      </c>
      <c r="C46" s="54">
        <v>15000</v>
      </c>
      <c r="D46" s="54">
        <v>16000</v>
      </c>
      <c r="E46" s="54">
        <v>17000</v>
      </c>
      <c r="F46" s="54">
        <v>18000</v>
      </c>
      <c r="G46" s="54">
        <v>106.25</v>
      </c>
      <c r="H46" s="54">
        <v>105.88</v>
      </c>
    </row>
    <row r="47" spans="1:11" x14ac:dyDescent="0.25">
      <c r="A47" s="8">
        <v>3</v>
      </c>
      <c r="B47" s="10" t="s">
        <v>68</v>
      </c>
      <c r="C47" s="54">
        <v>20000</v>
      </c>
      <c r="D47" s="54">
        <v>22000</v>
      </c>
      <c r="E47" s="54">
        <v>23000</v>
      </c>
      <c r="F47" s="54">
        <v>20000</v>
      </c>
      <c r="G47" s="54">
        <v>104.54</v>
      </c>
      <c r="H47" s="54">
        <v>86.95</v>
      </c>
    </row>
    <row r="48" spans="1:11" x14ac:dyDescent="0.25">
      <c r="A48" s="8">
        <v>4</v>
      </c>
      <c r="B48" s="10" t="s">
        <v>69</v>
      </c>
      <c r="C48" s="54">
        <v>40000</v>
      </c>
      <c r="D48" s="54">
        <v>42400</v>
      </c>
      <c r="E48" s="54">
        <v>44400</v>
      </c>
      <c r="F48" s="54">
        <v>35000</v>
      </c>
      <c r="G48" s="54">
        <v>104.71</v>
      </c>
      <c r="H48" s="54">
        <v>78.819999999999993</v>
      </c>
    </row>
    <row r="49" spans="1:9" x14ac:dyDescent="0.25">
      <c r="A49" s="8">
        <v>5</v>
      </c>
      <c r="B49" s="10" t="s">
        <v>71</v>
      </c>
      <c r="C49" s="54">
        <v>9000</v>
      </c>
      <c r="D49" s="54">
        <v>11000</v>
      </c>
      <c r="E49" s="54">
        <v>13000</v>
      </c>
      <c r="F49" s="54">
        <v>5500</v>
      </c>
      <c r="G49" s="54">
        <v>118.18</v>
      </c>
      <c r="H49" s="54">
        <v>42.3</v>
      </c>
    </row>
    <row r="50" spans="1:9" x14ac:dyDescent="0.25">
      <c r="A50" s="8">
        <v>6</v>
      </c>
      <c r="B50" s="10" t="s">
        <v>70</v>
      </c>
      <c r="C50" s="54">
        <v>10000</v>
      </c>
      <c r="D50" s="54">
        <v>11000</v>
      </c>
      <c r="E50" s="54">
        <v>13000</v>
      </c>
      <c r="F50" s="54">
        <v>12000</v>
      </c>
      <c r="G50" s="54">
        <v>118.18</v>
      </c>
      <c r="H50" s="54">
        <v>92.3</v>
      </c>
    </row>
    <row r="51" spans="1:9" x14ac:dyDescent="0.25">
      <c r="A51" s="8">
        <v>7</v>
      </c>
      <c r="B51" s="10" t="s">
        <v>97</v>
      </c>
      <c r="C51" s="54">
        <v>22000</v>
      </c>
      <c r="D51" s="54">
        <v>24000</v>
      </c>
      <c r="E51" s="54">
        <v>26000</v>
      </c>
      <c r="F51" s="54">
        <v>48000</v>
      </c>
      <c r="G51" s="54">
        <v>108.33</v>
      </c>
      <c r="H51" s="54">
        <v>184.61</v>
      </c>
    </row>
    <row r="52" spans="1:9" x14ac:dyDescent="0.25">
      <c r="A52" s="8">
        <v>8</v>
      </c>
      <c r="B52" s="10" t="s">
        <v>72</v>
      </c>
      <c r="C52" s="54">
        <v>3000</v>
      </c>
      <c r="D52" s="54">
        <v>5000</v>
      </c>
      <c r="E52" s="54">
        <v>7000</v>
      </c>
      <c r="F52" s="54">
        <v>4000</v>
      </c>
      <c r="G52" s="54">
        <v>140</v>
      </c>
      <c r="H52" s="54">
        <v>57.14</v>
      </c>
    </row>
    <row r="53" spans="1:9" x14ac:dyDescent="0.25">
      <c r="A53" s="8">
        <v>3223</v>
      </c>
      <c r="B53" s="10" t="s">
        <v>59</v>
      </c>
      <c r="C53" s="54">
        <v>45000</v>
      </c>
      <c r="D53" s="54">
        <v>58000</v>
      </c>
      <c r="E53" s="54">
        <v>62800</v>
      </c>
      <c r="F53" s="54">
        <v>48500</v>
      </c>
      <c r="G53" s="54">
        <v>108.27</v>
      </c>
      <c r="H53" s="54">
        <v>77.22</v>
      </c>
    </row>
    <row r="54" spans="1:9" x14ac:dyDescent="0.25">
      <c r="A54" s="8">
        <v>3223</v>
      </c>
      <c r="B54" s="10" t="s">
        <v>60</v>
      </c>
      <c r="C54" s="62">
        <v>41000</v>
      </c>
      <c r="D54" s="54">
        <v>54800</v>
      </c>
      <c r="E54" s="54">
        <v>54800</v>
      </c>
      <c r="F54" s="54">
        <v>44000</v>
      </c>
      <c r="G54" s="54">
        <v>100</v>
      </c>
      <c r="H54" s="54">
        <v>80.290000000000006</v>
      </c>
    </row>
    <row r="55" spans="1:9" x14ac:dyDescent="0.25">
      <c r="A55" s="8">
        <v>3225</v>
      </c>
      <c r="B55" s="10" t="s">
        <v>33</v>
      </c>
      <c r="C55" s="54">
        <v>10000</v>
      </c>
      <c r="D55" s="54">
        <v>10000</v>
      </c>
      <c r="E55" s="54">
        <v>10000</v>
      </c>
      <c r="F55" s="54">
        <v>15000</v>
      </c>
      <c r="G55" s="54">
        <v>100</v>
      </c>
      <c r="H55" s="54">
        <v>150</v>
      </c>
    </row>
    <row r="56" spans="1:9" x14ac:dyDescent="0.25">
      <c r="A56" s="8">
        <v>3227</v>
      </c>
      <c r="B56" s="10" t="s">
        <v>45</v>
      </c>
      <c r="C56" s="54">
        <v>9000</v>
      </c>
      <c r="D56" s="54">
        <v>6000</v>
      </c>
      <c r="E56" s="54">
        <v>6000</v>
      </c>
      <c r="F56" s="54">
        <v>2000</v>
      </c>
      <c r="G56" s="54">
        <v>100</v>
      </c>
      <c r="H56" s="54">
        <v>33.33</v>
      </c>
    </row>
    <row r="57" spans="1:9" x14ac:dyDescent="0.25">
      <c r="A57" s="8">
        <v>3231</v>
      </c>
      <c r="B57" s="10" t="s">
        <v>61</v>
      </c>
      <c r="C57" s="54">
        <v>6000</v>
      </c>
      <c r="D57" s="54">
        <v>4000</v>
      </c>
      <c r="E57" s="54">
        <v>5000</v>
      </c>
      <c r="F57" s="54">
        <v>5000</v>
      </c>
      <c r="G57" s="54">
        <v>125</v>
      </c>
      <c r="H57" s="54">
        <v>100</v>
      </c>
      <c r="I57" s="52"/>
    </row>
    <row r="58" spans="1:9" x14ac:dyDescent="0.25">
      <c r="A58" s="8">
        <v>3231</v>
      </c>
      <c r="B58" s="10" t="s">
        <v>34</v>
      </c>
      <c r="C58" s="54">
        <v>2000</v>
      </c>
      <c r="D58" s="54">
        <v>2000</v>
      </c>
      <c r="E58" s="54">
        <v>2000</v>
      </c>
      <c r="F58" s="54">
        <v>2000</v>
      </c>
      <c r="G58" s="54">
        <v>100</v>
      </c>
      <c r="H58" s="54">
        <v>100</v>
      </c>
    </row>
    <row r="59" spans="1:9" x14ac:dyDescent="0.25">
      <c r="A59" s="8">
        <v>3232</v>
      </c>
      <c r="B59" s="10" t="s">
        <v>35</v>
      </c>
      <c r="C59" s="54">
        <v>22000</v>
      </c>
      <c r="D59" s="54">
        <v>15000</v>
      </c>
      <c r="E59" s="54">
        <v>24500</v>
      </c>
      <c r="F59" s="54">
        <v>25000</v>
      </c>
      <c r="G59" s="54">
        <v>163.33000000000001</v>
      </c>
      <c r="H59" s="54">
        <v>102.04</v>
      </c>
      <c r="I59" s="52"/>
    </row>
    <row r="60" spans="1:9" x14ac:dyDescent="0.25">
      <c r="A60" s="8">
        <v>3233</v>
      </c>
      <c r="B60" s="10" t="s">
        <v>36</v>
      </c>
      <c r="C60" s="54">
        <v>3000</v>
      </c>
      <c r="D60" s="54">
        <v>1000</v>
      </c>
      <c r="E60" s="54">
        <v>1000</v>
      </c>
      <c r="F60" s="54">
        <v>0</v>
      </c>
      <c r="G60" s="54">
        <v>100</v>
      </c>
      <c r="H60" s="54">
        <v>0</v>
      </c>
    </row>
    <row r="61" spans="1:9" x14ac:dyDescent="0.25">
      <c r="A61" s="8">
        <v>3234</v>
      </c>
      <c r="B61" s="10" t="s">
        <v>90</v>
      </c>
      <c r="C61" s="54">
        <v>15500</v>
      </c>
      <c r="D61" s="54">
        <v>15500</v>
      </c>
      <c r="E61" s="54">
        <v>14500</v>
      </c>
      <c r="F61" s="54">
        <v>15000</v>
      </c>
      <c r="G61" s="54">
        <v>93.54</v>
      </c>
      <c r="H61" s="54">
        <v>103.44</v>
      </c>
    </row>
    <row r="62" spans="1:9" x14ac:dyDescent="0.25">
      <c r="A62" s="8">
        <v>3235</v>
      </c>
      <c r="B62" s="10" t="s">
        <v>91</v>
      </c>
      <c r="C62" s="54">
        <v>6000</v>
      </c>
      <c r="D62" s="54">
        <v>7000</v>
      </c>
      <c r="E62" s="54">
        <v>7000</v>
      </c>
      <c r="F62" s="54">
        <v>8000</v>
      </c>
      <c r="G62" s="54">
        <v>100</v>
      </c>
      <c r="H62" s="54">
        <v>114.28</v>
      </c>
    </row>
    <row r="63" spans="1:9" x14ac:dyDescent="0.25">
      <c r="A63" s="8">
        <v>3236</v>
      </c>
      <c r="B63" s="10" t="s">
        <v>37</v>
      </c>
      <c r="C63" s="54">
        <v>19000</v>
      </c>
      <c r="D63" s="54">
        <v>19000</v>
      </c>
      <c r="E63" s="54">
        <v>19000</v>
      </c>
      <c r="F63" s="54">
        <v>18000</v>
      </c>
      <c r="G63" s="54">
        <v>100</v>
      </c>
      <c r="H63" s="54">
        <v>94.73</v>
      </c>
    </row>
    <row r="64" spans="1:9" x14ac:dyDescent="0.25">
      <c r="A64" s="8">
        <v>3237</v>
      </c>
      <c r="B64" s="10" t="s">
        <v>38</v>
      </c>
      <c r="C64" s="62">
        <v>59000</v>
      </c>
      <c r="D64" s="54">
        <v>64500</v>
      </c>
      <c r="E64" s="54">
        <v>64500</v>
      </c>
      <c r="F64" s="54">
        <v>65000</v>
      </c>
      <c r="G64" s="54">
        <v>100</v>
      </c>
      <c r="H64" s="54">
        <v>100.77</v>
      </c>
    </row>
    <row r="65" spans="1:10" x14ac:dyDescent="0.25">
      <c r="A65" s="8">
        <v>3238</v>
      </c>
      <c r="B65" s="10" t="s">
        <v>39</v>
      </c>
      <c r="C65" s="54">
        <v>13500</v>
      </c>
      <c r="D65" s="54">
        <v>13500</v>
      </c>
      <c r="E65" s="54">
        <v>13500</v>
      </c>
      <c r="F65" s="54">
        <v>14500</v>
      </c>
      <c r="G65" s="54">
        <v>100</v>
      </c>
      <c r="H65" s="54">
        <v>107.4</v>
      </c>
    </row>
    <row r="66" spans="1:10" x14ac:dyDescent="0.25">
      <c r="A66" s="8">
        <v>3239</v>
      </c>
      <c r="B66" s="10" t="s">
        <v>92</v>
      </c>
      <c r="C66" s="54">
        <v>1300</v>
      </c>
      <c r="D66" s="54">
        <v>1300</v>
      </c>
      <c r="E66" s="54">
        <v>1300</v>
      </c>
      <c r="F66" s="54">
        <v>1500</v>
      </c>
      <c r="G66" s="54">
        <v>100</v>
      </c>
      <c r="H66" s="54">
        <v>115.38</v>
      </c>
      <c r="J66" s="52"/>
    </row>
    <row r="67" spans="1:10" x14ac:dyDescent="0.25">
      <c r="A67" s="8">
        <v>3292</v>
      </c>
      <c r="B67" s="10" t="s">
        <v>93</v>
      </c>
      <c r="C67" s="54">
        <v>10000</v>
      </c>
      <c r="D67" s="54">
        <v>10000</v>
      </c>
      <c r="E67" s="54">
        <v>10000</v>
      </c>
      <c r="F67" s="54">
        <v>10000</v>
      </c>
      <c r="G67" s="54">
        <v>100</v>
      </c>
      <c r="H67" s="54">
        <v>100</v>
      </c>
    </row>
    <row r="68" spans="1:10" x14ac:dyDescent="0.25">
      <c r="A68" s="8">
        <v>3293</v>
      </c>
      <c r="B68" s="10" t="s">
        <v>40</v>
      </c>
      <c r="C68" s="54">
        <v>2000</v>
      </c>
      <c r="D68" s="54">
        <v>2000</v>
      </c>
      <c r="E68" s="54">
        <v>2000</v>
      </c>
      <c r="F68" s="54">
        <v>3000</v>
      </c>
      <c r="G68" s="54">
        <v>100</v>
      </c>
      <c r="H68" s="54">
        <v>150</v>
      </c>
    </row>
    <row r="69" spans="1:10" x14ac:dyDescent="0.25">
      <c r="A69" s="8">
        <v>3299</v>
      </c>
      <c r="B69" s="10" t="s">
        <v>94</v>
      </c>
      <c r="C69" s="54">
        <v>5000</v>
      </c>
      <c r="D69" s="54">
        <v>4000</v>
      </c>
      <c r="E69" s="54">
        <v>4000</v>
      </c>
      <c r="F69" s="54">
        <v>2500</v>
      </c>
      <c r="G69" s="54">
        <v>80</v>
      </c>
      <c r="H69" s="54">
        <v>62.5</v>
      </c>
    </row>
    <row r="70" spans="1:10" x14ac:dyDescent="0.25">
      <c r="A70" s="29"/>
      <c r="B70" s="30" t="s">
        <v>21</v>
      </c>
      <c r="C70" s="57">
        <f>SUM(C72:C73)</f>
        <v>21000</v>
      </c>
      <c r="D70" s="57">
        <f>SUM(D72:D73)</f>
        <v>6000</v>
      </c>
      <c r="E70" s="57">
        <v>6000</v>
      </c>
      <c r="F70" s="57">
        <v>1000</v>
      </c>
      <c r="G70" s="57">
        <v>100</v>
      </c>
      <c r="H70" s="57">
        <v>16.66</v>
      </c>
    </row>
    <row r="71" spans="1:10" x14ac:dyDescent="0.25">
      <c r="A71" s="43" t="s">
        <v>48</v>
      </c>
      <c r="B71" s="11" t="s">
        <v>14</v>
      </c>
      <c r="C71" s="54"/>
      <c r="D71" s="54"/>
      <c r="E71" s="54"/>
      <c r="F71" s="54"/>
      <c r="G71" s="54"/>
      <c r="H71" s="2"/>
    </row>
    <row r="72" spans="1:10" x14ac:dyDescent="0.25">
      <c r="A72" s="8">
        <v>3241</v>
      </c>
      <c r="B72" s="10" t="s">
        <v>95</v>
      </c>
      <c r="C72" s="54">
        <v>12000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</row>
    <row r="73" spans="1:10" x14ac:dyDescent="0.25">
      <c r="A73" s="8">
        <v>3221</v>
      </c>
      <c r="B73" s="10" t="s">
        <v>96</v>
      </c>
      <c r="C73" s="54">
        <v>9000</v>
      </c>
      <c r="D73" s="54">
        <v>6000</v>
      </c>
      <c r="E73" s="54">
        <v>6000</v>
      </c>
      <c r="F73" s="54">
        <v>1000</v>
      </c>
      <c r="G73" s="54">
        <v>100</v>
      </c>
      <c r="H73" s="54">
        <v>16.66</v>
      </c>
    </row>
    <row r="74" spans="1:10" x14ac:dyDescent="0.25">
      <c r="A74" s="31"/>
      <c r="B74" s="30" t="s">
        <v>21</v>
      </c>
      <c r="C74" s="57">
        <f>SUM(C76:C77)</f>
        <v>7000</v>
      </c>
      <c r="D74" s="57">
        <f>SUM(D76:D78)</f>
        <v>73000</v>
      </c>
      <c r="E74" s="57">
        <f>SUM(E76:E78)</f>
        <v>74000</v>
      </c>
      <c r="F74" s="57">
        <v>79000</v>
      </c>
      <c r="G74" s="57">
        <v>101.36</v>
      </c>
      <c r="H74" s="57"/>
    </row>
    <row r="75" spans="1:10" x14ac:dyDescent="0.25">
      <c r="A75" s="46" t="s">
        <v>50</v>
      </c>
      <c r="B75" s="11" t="s">
        <v>55</v>
      </c>
      <c r="C75" s="54"/>
      <c r="D75" s="54"/>
      <c r="E75" s="54"/>
      <c r="F75" s="54"/>
      <c r="G75" s="54"/>
      <c r="H75" s="2"/>
    </row>
    <row r="76" spans="1:10" x14ac:dyDescent="0.25">
      <c r="A76" s="48">
        <v>3221</v>
      </c>
      <c r="B76" s="49" t="s">
        <v>57</v>
      </c>
      <c r="C76" s="54">
        <v>5000</v>
      </c>
      <c r="D76" s="54">
        <v>5000</v>
      </c>
      <c r="E76" s="54">
        <v>5000</v>
      </c>
      <c r="F76" s="54">
        <v>5000</v>
      </c>
      <c r="G76" s="54">
        <v>100</v>
      </c>
      <c r="H76" s="54">
        <v>100</v>
      </c>
    </row>
    <row r="77" spans="1:10" x14ac:dyDescent="0.25">
      <c r="A77" s="8">
        <v>3221</v>
      </c>
      <c r="B77" s="10" t="s">
        <v>58</v>
      </c>
      <c r="C77" s="54">
        <v>2000</v>
      </c>
      <c r="D77" s="54">
        <v>2000</v>
      </c>
      <c r="E77" s="54">
        <v>3000</v>
      </c>
      <c r="F77" s="54">
        <v>3000</v>
      </c>
      <c r="G77" s="54">
        <v>150</v>
      </c>
      <c r="H77" s="54">
        <v>100</v>
      </c>
    </row>
    <row r="78" spans="1:10" x14ac:dyDescent="0.25">
      <c r="A78" s="8">
        <v>3241</v>
      </c>
      <c r="B78" s="10" t="s">
        <v>95</v>
      </c>
      <c r="C78" s="54"/>
      <c r="D78" s="54">
        <v>66000</v>
      </c>
      <c r="E78" s="54">
        <v>66000</v>
      </c>
      <c r="F78" s="54">
        <v>66000</v>
      </c>
      <c r="G78" s="54">
        <v>100</v>
      </c>
      <c r="H78" s="54">
        <v>100</v>
      </c>
    </row>
    <row r="79" spans="1:10" x14ac:dyDescent="0.25">
      <c r="A79" s="8">
        <v>3225</v>
      </c>
      <c r="B79" s="10" t="s">
        <v>33</v>
      </c>
      <c r="C79" s="54">
        <v>0</v>
      </c>
      <c r="D79" s="54">
        <v>0</v>
      </c>
      <c r="E79" s="54">
        <v>0</v>
      </c>
      <c r="F79" s="54">
        <v>5000</v>
      </c>
      <c r="G79" s="54">
        <v>0</v>
      </c>
      <c r="H79" s="54">
        <v>0</v>
      </c>
    </row>
    <row r="80" spans="1:10" x14ac:dyDescent="0.25">
      <c r="A80" s="45" t="s">
        <v>49</v>
      </c>
      <c r="B80" s="6" t="s">
        <v>17</v>
      </c>
      <c r="C80" s="95"/>
      <c r="D80" s="95"/>
      <c r="E80" s="95"/>
      <c r="F80" s="95"/>
      <c r="G80" s="95"/>
      <c r="H80" s="4"/>
    </row>
    <row r="81" spans="1:8" x14ac:dyDescent="0.25">
      <c r="A81" s="17" t="s">
        <v>46</v>
      </c>
      <c r="B81" s="6"/>
      <c r="C81" s="95"/>
      <c r="D81" s="95"/>
      <c r="E81" s="95"/>
      <c r="F81" s="95"/>
      <c r="G81" s="95"/>
      <c r="H81" s="4"/>
    </row>
    <row r="82" spans="1:8" x14ac:dyDescent="0.25">
      <c r="A82" s="23">
        <v>34</v>
      </c>
      <c r="B82" s="26" t="s">
        <v>41</v>
      </c>
      <c r="C82" s="65">
        <f>SUM(C83:C84)</f>
        <v>7100</v>
      </c>
      <c r="D82" s="65">
        <f>SUM(D83:D84)</f>
        <v>5600</v>
      </c>
      <c r="E82" s="65">
        <v>5600</v>
      </c>
      <c r="F82" s="65">
        <f>SUM(F83:F84)</f>
        <v>5600</v>
      </c>
      <c r="G82" s="65">
        <v>100</v>
      </c>
      <c r="H82" s="65">
        <v>100</v>
      </c>
    </row>
    <row r="83" spans="1:8" x14ac:dyDescent="0.25">
      <c r="A83" s="8">
        <v>3431</v>
      </c>
      <c r="B83" s="2" t="s">
        <v>42</v>
      </c>
      <c r="C83" s="54">
        <v>7000</v>
      </c>
      <c r="D83" s="54">
        <v>5500</v>
      </c>
      <c r="E83" s="54">
        <v>5500</v>
      </c>
      <c r="F83" s="54">
        <v>5500</v>
      </c>
      <c r="G83" s="54">
        <v>100</v>
      </c>
      <c r="H83" s="54">
        <v>100</v>
      </c>
    </row>
    <row r="84" spans="1:8" x14ac:dyDescent="0.25">
      <c r="A84" s="8">
        <v>3433</v>
      </c>
      <c r="B84" s="2" t="s">
        <v>43</v>
      </c>
      <c r="C84" s="54">
        <v>100</v>
      </c>
      <c r="D84" s="54">
        <v>100</v>
      </c>
      <c r="E84" s="54">
        <v>100</v>
      </c>
      <c r="F84" s="54">
        <v>100</v>
      </c>
      <c r="G84" s="54">
        <v>100</v>
      </c>
      <c r="H84" s="54">
        <v>100</v>
      </c>
    </row>
    <row r="85" spans="1:8" x14ac:dyDescent="0.25">
      <c r="A85" s="114"/>
      <c r="B85" s="115"/>
      <c r="C85" s="115"/>
      <c r="D85" s="115"/>
      <c r="E85" s="115"/>
      <c r="F85" s="115"/>
      <c r="G85" s="115"/>
      <c r="H85" s="116"/>
    </row>
    <row r="86" spans="1:8" ht="30" x14ac:dyDescent="0.25">
      <c r="A86" s="23">
        <v>42</v>
      </c>
      <c r="B86" s="20" t="s">
        <v>44</v>
      </c>
      <c r="C86" s="57"/>
      <c r="D86" s="57"/>
      <c r="E86" s="57"/>
      <c r="F86" s="57"/>
      <c r="G86" s="57"/>
      <c r="H86" s="19"/>
    </row>
    <row r="87" spans="1:8" x14ac:dyDescent="0.25">
      <c r="A87" s="16" t="s">
        <v>46</v>
      </c>
      <c r="B87" s="3"/>
      <c r="C87" s="80"/>
      <c r="D87" s="80"/>
      <c r="E87" s="80"/>
      <c r="F87" s="80"/>
      <c r="G87" s="80"/>
      <c r="H87" s="15"/>
    </row>
    <row r="88" spans="1:8" x14ac:dyDescent="0.25">
      <c r="A88" s="16"/>
      <c r="B88" s="73" t="s">
        <v>21</v>
      </c>
      <c r="D88" s="74"/>
      <c r="E88" s="74"/>
      <c r="F88" s="74"/>
      <c r="G88" s="74"/>
      <c r="H88" s="74"/>
    </row>
    <row r="89" spans="1:8" x14ac:dyDescent="0.25">
      <c r="A89" s="44" t="s">
        <v>49</v>
      </c>
      <c r="B89" s="27" t="s">
        <v>17</v>
      </c>
      <c r="C89" s="57">
        <f>SUM(C90:C91)</f>
        <v>25000</v>
      </c>
      <c r="D89" s="57">
        <f>SUM(D90:D92)</f>
        <v>5000</v>
      </c>
      <c r="E89" s="57">
        <f>SUM(E90:E92)</f>
        <v>5000</v>
      </c>
      <c r="F89" s="57">
        <f>SUM(F90:F92)</f>
        <v>5000</v>
      </c>
      <c r="G89" s="57">
        <v>100</v>
      </c>
      <c r="H89" s="57">
        <v>100</v>
      </c>
    </row>
    <row r="90" spans="1:8" x14ac:dyDescent="0.25">
      <c r="A90" s="2">
        <v>4221</v>
      </c>
      <c r="B90" s="2" t="s">
        <v>56</v>
      </c>
      <c r="C90" s="54">
        <v>20000</v>
      </c>
      <c r="D90" s="54">
        <v>1500</v>
      </c>
      <c r="E90" s="54">
        <v>1500</v>
      </c>
      <c r="F90" s="54">
        <v>1500</v>
      </c>
      <c r="G90" s="54">
        <v>100</v>
      </c>
      <c r="H90" s="54">
        <v>100</v>
      </c>
    </row>
    <row r="91" spans="1:8" x14ac:dyDescent="0.25">
      <c r="A91" s="2">
        <v>4221</v>
      </c>
      <c r="B91" s="2" t="s">
        <v>62</v>
      </c>
      <c r="C91" s="54">
        <v>5000</v>
      </c>
      <c r="D91" s="54">
        <v>3000</v>
      </c>
      <c r="E91" s="54">
        <v>3000</v>
      </c>
      <c r="F91" s="54">
        <v>3000</v>
      </c>
      <c r="G91" s="54">
        <v>100</v>
      </c>
      <c r="H91" s="54">
        <v>100</v>
      </c>
    </row>
    <row r="92" spans="1:8" x14ac:dyDescent="0.25">
      <c r="A92" s="2">
        <v>4262</v>
      </c>
      <c r="B92" s="2" t="s">
        <v>78</v>
      </c>
      <c r="C92" s="54"/>
      <c r="D92" s="54">
        <v>500</v>
      </c>
      <c r="E92" s="54">
        <v>500</v>
      </c>
      <c r="F92" s="54">
        <v>500</v>
      </c>
      <c r="G92" s="54">
        <v>100</v>
      </c>
      <c r="H92" s="54">
        <v>100</v>
      </c>
    </row>
    <row r="93" spans="1:8" x14ac:dyDescent="0.25">
      <c r="A93" s="53"/>
      <c r="B93" s="2"/>
      <c r="C93" s="54"/>
      <c r="D93" s="54"/>
      <c r="E93" s="54"/>
      <c r="F93" s="54"/>
      <c r="G93" s="54"/>
      <c r="H93" s="2"/>
    </row>
    <row r="94" spans="1:8" ht="35.25" customHeight="1" x14ac:dyDescent="0.25">
      <c r="A94" s="78"/>
      <c r="B94" s="79" t="s">
        <v>102</v>
      </c>
      <c r="C94" s="88"/>
      <c r="D94" s="57">
        <v>3027600</v>
      </c>
      <c r="E94" s="57">
        <v>3053400</v>
      </c>
      <c r="F94" s="57">
        <f>SUM(F9,F19,F28,F31,F70,F74,F82,F89)</f>
        <v>3062600</v>
      </c>
      <c r="G94" s="57">
        <v>100.81</v>
      </c>
      <c r="H94" s="57">
        <v>100.16</v>
      </c>
    </row>
  </sheetData>
  <mergeCells count="6">
    <mergeCell ref="A7:H7"/>
    <mergeCell ref="A85:H85"/>
    <mergeCell ref="A1:H1"/>
    <mergeCell ref="A2:H2"/>
    <mergeCell ref="A3:H3"/>
    <mergeCell ref="A5:H5"/>
  </mergeCells>
  <pageMargins left="0.23622047244094491" right="0.1968503937007874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2022-12-21T07:35:20Z</dcterms:modified>
</cp:coreProperties>
</file>